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31" windowWidth="12600" windowHeight="11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<sst xmlns="http://schemas.openxmlformats.org/spreadsheetml/2006/main" count="87" uniqueCount="68">
  <si>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Start nr.</t>
  </si>
  <si>
    <t>Navn</t>
  </si>
  <si>
    <t>Løp 1</t>
  </si>
  <si>
    <t>Løp 2</t>
  </si>
  <si>
    <t>Løp 3</t>
  </si>
  <si>
    <t>Løp 4</t>
  </si>
  <si>
    <t>Løp 5</t>
  </si>
  <si>
    <t>Løp 6</t>
  </si>
  <si>
    <t>Løp 7</t>
  </si>
  <si>
    <t>Løp 8</t>
  </si>
  <si>
    <t>Totaltid</t>
  </si>
  <si>
    <t>Snitt pr. Løp</t>
  </si>
  <si>
    <t>Snitt pr. Km</t>
  </si>
  <si>
    <t>Beste Tid</t>
  </si>
  <si>
    <t>Snitt tid</t>
  </si>
  <si>
    <t>Lag</t>
  </si>
  <si>
    <t>Total Km</t>
  </si>
  <si>
    <t>Kjønn</t>
  </si>
  <si>
    <t>Ellen Wold</t>
  </si>
  <si>
    <t>Født</t>
  </si>
  <si>
    <t>Frants Mohr</t>
  </si>
  <si>
    <t>Arne Chr. Folmer</t>
  </si>
  <si>
    <t>Knut Kronstad</t>
  </si>
  <si>
    <t>Marit K. Berg Bjerknes</t>
  </si>
  <si>
    <t>Romerike Ultraløperklubb</t>
  </si>
  <si>
    <t>DNS</t>
  </si>
  <si>
    <t>Espen Ringom</t>
  </si>
  <si>
    <t>Ingunn Ytrehus</t>
  </si>
  <si>
    <t>Hilde Johansen</t>
  </si>
  <si>
    <t>Torill Forbord</t>
  </si>
  <si>
    <t>Bjørn Hytjanstorp</t>
  </si>
  <si>
    <t>Jostein Ryan</t>
  </si>
  <si>
    <t>Berit Frøisland Messelt</t>
  </si>
  <si>
    <t>Ole Jørgen Juelsen</t>
  </si>
  <si>
    <t>Wibeke Andersen</t>
  </si>
  <si>
    <t>Jan Kr. Bråten-Obel</t>
  </si>
  <si>
    <t>Christopher Aalholm</t>
  </si>
  <si>
    <t>Wenche Dørum</t>
  </si>
  <si>
    <t>Ragnhild Audestad</t>
  </si>
  <si>
    <t>Hege Thorkildsen Jelsnes</t>
  </si>
  <si>
    <t>Kim Johannesen</t>
  </si>
  <si>
    <t>Endre Vindheim</t>
  </si>
  <si>
    <t>Mikael Hoffström</t>
  </si>
  <si>
    <t>Martin Roos</t>
  </si>
  <si>
    <t>Stian Bøhmer</t>
  </si>
  <si>
    <t>Bjørn Nøstvik</t>
  </si>
  <si>
    <t>Atle Simonsen</t>
  </si>
  <si>
    <t>Cicilia Idland</t>
  </si>
  <si>
    <t>Aasmund Danielsen</t>
  </si>
  <si>
    <t>Karianne Christina Holene</t>
  </si>
  <si>
    <t>Halden IL</t>
  </si>
  <si>
    <t>SK Vidar</t>
  </si>
  <si>
    <t>Northern Runners</t>
  </si>
  <si>
    <t>Spiridon LLL / Steinkjer Kommune</t>
  </si>
  <si>
    <t>Spiridon LLL</t>
  </si>
  <si>
    <t>Fredrikstad IF</t>
  </si>
  <si>
    <t>MOPIL</t>
  </si>
  <si>
    <t>Romerike ultraløpeklubb</t>
  </si>
  <si>
    <t>Hønefoss putters</t>
  </si>
  <si>
    <t>Royal Sport</t>
  </si>
  <si>
    <t>Romerike Ultraløpeklubb</t>
  </si>
  <si>
    <t>Strömstad Löparklubb</t>
  </si>
  <si>
    <t>Sogn og Fjordane Politiidrettslag</t>
  </si>
  <si>
    <t>Halden Cykleklub</t>
  </si>
  <si>
    <t>Family SportsClub Halden</t>
  </si>
  <si>
    <t>Spenst Moss</t>
  </si>
  <si>
    <t>Gjermund Sørstad</t>
  </si>
  <si>
    <t>IF Sturla/Team joggen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</si>
</sst>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hh:mm;@"/>
    <numFmt numFmtId="179" formatCode="[h]:mm:ss;@"/>
    <numFmt numFmtId="180" formatCode="0;[Red]0"/>
    <numFmt numFmtId="181" formatCode="hh:mm:ss;@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.5"/>
      <color indexed="8"/>
      <name val="Tahoma"/>
      <family val="0"/>
    </font>
    <font>
      <sz val="8.5"/>
      <color indexed="8"/>
      <name val="Arial"/>
      <family val="2"/>
    </font>
    <font>
      <sz val="8.5"/>
      <name val="Arial"/>
      <family val="0"/>
    </font>
    <font>
      <sz val="9"/>
      <color indexed="8"/>
      <name val="Arial"/>
      <family val="2"/>
    </font>
    <font>
      <sz val="9"/>
      <name val="Arial"/>
      <family val="0"/>
    </font>
    <font>
      <i/>
      <sz val="10"/>
      <color indexed="63"/>
      <name val="Arial"/>
      <family val="2"/>
    </font>
    <font>
      <sz val="8.25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"/>
      <color indexed="12"/>
      <name val="Arial"/>
      <family val="0"/>
    </font>
    <font>
      <u val="single"/>
      <sz val="7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79" fontId="0" fillId="33" borderId="0" xfId="0" applyNumberFormat="1" applyFill="1" applyAlignment="1">
      <alignment horizontal="center"/>
    </xf>
    <xf numFmtId="180" fontId="0" fillId="0" borderId="0" xfId="0" applyNumberFormat="1" applyAlignment="1" applyProtection="1">
      <alignment horizontal="center"/>
      <protection/>
    </xf>
    <xf numFmtId="0" fontId="0" fillId="33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79" fontId="2" fillId="33" borderId="0" xfId="0" applyNumberFormat="1" applyFont="1" applyFill="1" applyAlignment="1" applyProtection="1">
      <alignment horizontal="center"/>
      <protection/>
    </xf>
    <xf numFmtId="179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21" fontId="4" fillId="0" borderId="0" xfId="0" applyNumberFormat="1" applyFont="1" applyFill="1" applyBorder="1" applyAlignment="1" applyProtection="1">
      <alignment horizontal="center" vertical="top"/>
      <protection/>
    </xf>
    <xf numFmtId="181" fontId="0" fillId="0" borderId="0" xfId="0" applyNumberForma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179" fontId="0" fillId="0" borderId="0" xfId="0" applyNumberFormat="1" applyFill="1" applyAlignment="1" applyProtection="1">
      <alignment horizontal="center"/>
      <protection/>
    </xf>
    <xf numFmtId="21" fontId="7" fillId="0" borderId="0" xfId="0" applyNumberFormat="1" applyFont="1" applyFill="1" applyBorder="1" applyAlignment="1" applyProtection="1">
      <alignment horizontal="center" vertical="top"/>
      <protection/>
    </xf>
    <xf numFmtId="21" fontId="6" fillId="0" borderId="0" xfId="0" applyNumberFormat="1" applyFont="1" applyFill="1" applyBorder="1" applyAlignment="1" applyProtection="1">
      <alignment horizontal="center" vertical="top"/>
      <protection/>
    </xf>
    <xf numFmtId="179" fontId="8" fillId="0" borderId="0" xfId="0" applyNumberFormat="1" applyFont="1" applyFill="1" applyAlignment="1">
      <alignment horizontal="center"/>
    </xf>
    <xf numFmtId="21" fontId="9" fillId="0" borderId="0" xfId="0" applyNumberFormat="1" applyFont="1" applyFill="1" applyBorder="1" applyAlignment="1" applyProtection="1">
      <alignment horizontal="center" vertical="top"/>
      <protection/>
    </xf>
    <xf numFmtId="181" fontId="10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1" fontId="12" fillId="0" borderId="0" xfId="0" applyNumberFormat="1" applyFont="1" applyFill="1" applyBorder="1" applyAlignment="1" applyProtection="1">
      <alignment horizontal="left" vertical="top"/>
      <protection/>
    </xf>
    <xf numFmtId="21" fontId="12" fillId="34" borderId="0" xfId="0" applyNumberFormat="1" applyFont="1" applyFill="1" applyBorder="1" applyAlignment="1" applyProtection="1">
      <alignment horizontal="left" vertical="top"/>
      <protection/>
    </xf>
    <xf numFmtId="0" fontId="3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0</xdr:row>
      <xdr:rowOff>76200</xdr:rowOff>
    </xdr:from>
    <xdr:to>
      <xdr:col>11</xdr:col>
      <xdr:colOff>47625</xdr:colOff>
      <xdr:row>0</xdr:row>
      <xdr:rowOff>895350</xdr:rowOff>
    </xdr:to>
    <xdr:sp>
      <xdr:nvSpPr>
        <xdr:cNvPr id="1" name="WordArt 1"/>
        <xdr:cNvSpPr>
          <a:spLocks/>
        </xdr:cNvSpPr>
      </xdr:nvSpPr>
      <xdr:spPr>
        <a:xfrm>
          <a:off x="1895475" y="76200"/>
          <a:ext cx="6858000" cy="8191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93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99"/>
              </a:solidFill>
              <a:latin typeface="Impact"/>
              <a:cs typeface="Impact"/>
            </a:rPr>
            <a:t>Halden Ultraintervall - Resultater</a:t>
          </a:r>
        </a:p>
      </xdr:txBody>
    </xdr:sp>
    <xdr:clientData/>
  </xdr:twoCellAnchor>
  <xdr:twoCellAnchor>
    <xdr:from>
      <xdr:col>11</xdr:col>
      <xdr:colOff>295275</xdr:colOff>
      <xdr:row>0</xdr:row>
      <xdr:rowOff>28575</xdr:rowOff>
    </xdr:from>
    <xdr:to>
      <xdr:col>12</xdr:col>
      <xdr:colOff>495300</xdr:colOff>
      <xdr:row>0</xdr:row>
      <xdr:rowOff>1057275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8575"/>
          <a:ext cx="752475" cy="10287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85" zoomScaleNormal="85" zoomScalePageLayoutView="0" workbookViewId="0" topLeftCell="A1">
      <selection activeCell="A36" sqref="A36"/>
    </sheetView>
  </sheetViews>
  <sheetFormatPr defaultColWidth="9.140625" defaultRowHeight="12.75"/>
  <cols>
    <col min="1" max="1" width="8.140625" style="1" customWidth="1"/>
    <col min="2" max="2" width="25.7109375" style="0" customWidth="1"/>
    <col min="3" max="3" width="25.57421875" style="0" customWidth="1"/>
    <col min="4" max="4" width="8.00390625" style="7" customWidth="1"/>
    <col min="5" max="5" width="12.57421875" style="1" customWidth="1"/>
    <col min="7" max="14" width="8.28125" style="1" customWidth="1"/>
    <col min="15" max="15" width="11.7109375" style="1" customWidth="1"/>
    <col min="16" max="16" width="11.00390625" style="1" customWidth="1"/>
    <col min="17" max="17" width="9.140625" style="1" customWidth="1"/>
  </cols>
  <sheetData>
    <row r="1" spans="1:16" ht="85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ht="13.5" thickBot="1">
      <c r="A2" s="2" t="s">
        <v>0</v>
      </c>
      <c r="B2" s="13" t="s">
        <v>1</v>
      </c>
      <c r="C2" s="13" t="s">
        <v>15</v>
      </c>
      <c r="D2" s="14" t="s">
        <v>19</v>
      </c>
      <c r="E2" s="2" t="s">
        <v>10</v>
      </c>
      <c r="F2" s="2" t="s">
        <v>16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11</v>
      </c>
      <c r="P2" s="2" t="s">
        <v>12</v>
      </c>
      <c r="Q2" s="2" t="s">
        <v>17</v>
      </c>
    </row>
    <row r="3" spans="1:16" ht="13.5" thickTop="1">
      <c r="A3" s="30">
        <v>152</v>
      </c>
      <c r="B3" s="33" t="s">
        <v>66</v>
      </c>
      <c r="C3" s="33" t="s">
        <v>67</v>
      </c>
      <c r="D3" s="29">
        <v>1979</v>
      </c>
      <c r="E3" s="8">
        <f aca="true" t="shared" si="0" ref="E3:E24">IF(SUM(G3:N3)&gt;0,SUM(G3:N3)," ")</f>
        <v>0.02508101851851852</v>
      </c>
      <c r="F3" s="5">
        <f aca="true" t="shared" si="1" ref="F3:F32">IF(SUM(G3:N3)&gt;0,(COUNT(G3:N3)*10)," ")</f>
        <v>10</v>
      </c>
      <c r="G3" s="31">
        <v>0.02508101851851852</v>
      </c>
      <c r="H3" s="17"/>
      <c r="I3" s="17"/>
      <c r="J3" s="17"/>
      <c r="K3" s="17"/>
      <c r="L3" s="17"/>
      <c r="M3" s="17"/>
      <c r="N3" s="17"/>
      <c r="O3" s="15">
        <f aca="true" t="shared" si="2" ref="O3:O32">IF(SUM(G3:N3)&gt;0,AVERAGE(G3:N3)," ")</f>
        <v>0.02508101851851852</v>
      </c>
      <c r="P3" s="15">
        <f aca="true" t="shared" si="3" ref="P3:P32">IF(SUM(G3:N3)&gt;0,SUM(G3:N3)/(COUNT(G3:N3)*10)," ")</f>
        <v>0.002508101851851852</v>
      </c>
    </row>
    <row r="4" spans="1:16" ht="12.75">
      <c r="A4" s="23">
        <v>125</v>
      </c>
      <c r="B4" s="22" t="s">
        <v>26</v>
      </c>
      <c r="C4" s="22" t="s">
        <v>51</v>
      </c>
      <c r="D4" s="23">
        <v>1975</v>
      </c>
      <c r="E4" s="8">
        <f t="shared" si="0"/>
        <v>0.027511574074074074</v>
      </c>
      <c r="F4" s="5">
        <f t="shared" si="1"/>
        <v>10</v>
      </c>
      <c r="G4" s="32">
        <v>0.027511574074074074</v>
      </c>
      <c r="H4" s="17"/>
      <c r="I4" s="17"/>
      <c r="J4" s="17"/>
      <c r="K4" s="17"/>
      <c r="L4" s="17"/>
      <c r="M4" s="17"/>
      <c r="N4" s="17"/>
      <c r="O4" s="15">
        <f t="shared" si="2"/>
        <v>0.027511574074074074</v>
      </c>
      <c r="P4" s="15">
        <f t="shared" si="3"/>
        <v>0.0027511574074074075</v>
      </c>
    </row>
    <row r="5" spans="1:16" ht="12.75">
      <c r="A5" s="23">
        <v>142</v>
      </c>
      <c r="B5" s="27" t="s">
        <v>40</v>
      </c>
      <c r="C5" s="27" t="s">
        <v>24</v>
      </c>
      <c r="D5" s="23">
        <v>1985</v>
      </c>
      <c r="E5" s="8">
        <f t="shared" si="0"/>
        <v>0.03027777777777778</v>
      </c>
      <c r="F5" s="5">
        <f t="shared" si="1"/>
        <v>10</v>
      </c>
      <c r="G5" s="31">
        <v>0.03027777777777778</v>
      </c>
      <c r="H5" s="17"/>
      <c r="I5" s="17"/>
      <c r="J5" s="17"/>
      <c r="K5" s="17"/>
      <c r="L5" s="17"/>
      <c r="M5" s="17"/>
      <c r="N5" s="17"/>
      <c r="O5" s="15">
        <f t="shared" si="2"/>
        <v>0.03027777777777778</v>
      </c>
      <c r="P5" s="15">
        <f t="shared" si="3"/>
        <v>0.0030277777777777777</v>
      </c>
    </row>
    <row r="6" spans="1:16" ht="12.75">
      <c r="A6" s="23">
        <v>137</v>
      </c>
      <c r="B6" s="23" t="s">
        <v>36</v>
      </c>
      <c r="C6" s="23" t="s">
        <v>51</v>
      </c>
      <c r="D6" s="23">
        <v>1969</v>
      </c>
      <c r="E6" s="8">
        <f t="shared" si="0"/>
        <v>0.030567129629629628</v>
      </c>
      <c r="F6" s="5">
        <f t="shared" si="1"/>
        <v>10</v>
      </c>
      <c r="G6" s="32">
        <v>0.030567129629629628</v>
      </c>
      <c r="H6" s="17"/>
      <c r="I6" s="17"/>
      <c r="J6" s="17"/>
      <c r="K6" s="16"/>
      <c r="L6" s="16"/>
      <c r="M6" s="16"/>
      <c r="N6" s="17"/>
      <c r="O6" s="15">
        <f t="shared" si="2"/>
        <v>0.030567129629629628</v>
      </c>
      <c r="P6" s="15">
        <f t="shared" si="3"/>
        <v>0.003056712962962963</v>
      </c>
    </row>
    <row r="7" spans="1:16" ht="12.75">
      <c r="A7" s="23">
        <v>123</v>
      </c>
      <c r="B7" s="23" t="s">
        <v>21</v>
      </c>
      <c r="C7" s="23" t="s">
        <v>50</v>
      </c>
      <c r="D7" s="23">
        <v>1966</v>
      </c>
      <c r="E7" s="8">
        <f t="shared" si="0"/>
        <v>0.030914351851851853</v>
      </c>
      <c r="F7" s="5">
        <f t="shared" si="1"/>
        <v>10</v>
      </c>
      <c r="G7" s="31">
        <v>0.030914351851851853</v>
      </c>
      <c r="H7" s="17"/>
      <c r="I7" s="17"/>
      <c r="J7" s="17"/>
      <c r="K7" s="17"/>
      <c r="L7" s="17"/>
      <c r="M7" s="17"/>
      <c r="N7" s="17"/>
      <c r="O7" s="15">
        <f t="shared" si="2"/>
        <v>0.030914351851851853</v>
      </c>
      <c r="P7" s="15">
        <f t="shared" si="3"/>
        <v>0.0030914351851851853</v>
      </c>
    </row>
    <row r="8" spans="1:16" ht="12.75">
      <c r="A8" s="23">
        <v>132</v>
      </c>
      <c r="B8" s="23" t="s">
        <v>31</v>
      </c>
      <c r="C8" s="23" t="s">
        <v>55</v>
      </c>
      <c r="D8" s="23">
        <v>1982</v>
      </c>
      <c r="E8" s="8">
        <f t="shared" si="0"/>
        <v>0.03314814814814815</v>
      </c>
      <c r="F8" s="5">
        <f t="shared" si="1"/>
        <v>10</v>
      </c>
      <c r="G8" s="32">
        <v>0.03314814814814815</v>
      </c>
      <c r="H8" s="17"/>
      <c r="I8" s="17"/>
      <c r="J8" s="17"/>
      <c r="K8" s="17"/>
      <c r="L8" s="17"/>
      <c r="M8" s="17"/>
      <c r="N8" s="17"/>
      <c r="O8" s="15">
        <f t="shared" si="2"/>
        <v>0.03314814814814815</v>
      </c>
      <c r="P8" s="15">
        <f t="shared" si="3"/>
        <v>0.0033148148148148147</v>
      </c>
    </row>
    <row r="9" spans="1:16" ht="12.75">
      <c r="A9" s="23">
        <v>144</v>
      </c>
      <c r="B9" s="23" t="s">
        <v>42</v>
      </c>
      <c r="C9" s="23" t="s">
        <v>61</v>
      </c>
      <c r="D9" s="23">
        <v>1963</v>
      </c>
      <c r="E9" s="8">
        <f t="shared" si="0"/>
        <v>0.033587962962962965</v>
      </c>
      <c r="F9" s="5">
        <f t="shared" si="1"/>
        <v>10</v>
      </c>
      <c r="G9" s="31">
        <v>0.033587962962962965</v>
      </c>
      <c r="H9" s="17"/>
      <c r="I9" s="17"/>
      <c r="J9" s="17"/>
      <c r="K9" s="17"/>
      <c r="L9" s="17"/>
      <c r="M9" s="17"/>
      <c r="N9" s="17"/>
      <c r="O9" s="15">
        <f t="shared" si="2"/>
        <v>0.033587962962962965</v>
      </c>
      <c r="P9" s="15">
        <f t="shared" si="3"/>
        <v>0.0033587962962962964</v>
      </c>
    </row>
    <row r="10" spans="1:16" ht="12.75">
      <c r="A10" s="21">
        <v>151</v>
      </c>
      <c r="B10" s="26" t="s">
        <v>49</v>
      </c>
      <c r="C10" s="26" t="s">
        <v>65</v>
      </c>
      <c r="D10" s="21">
        <v>1987</v>
      </c>
      <c r="E10" s="8">
        <f t="shared" si="0"/>
        <v>0.03420138888888889</v>
      </c>
      <c r="F10" s="5">
        <f t="shared" si="1"/>
        <v>10</v>
      </c>
      <c r="G10" s="32">
        <v>0.03420138888888889</v>
      </c>
      <c r="H10" s="17"/>
      <c r="I10" s="17"/>
      <c r="J10" s="17"/>
      <c r="K10" s="17"/>
      <c r="L10" s="17"/>
      <c r="M10" s="17"/>
      <c r="N10" s="17"/>
      <c r="O10" s="15">
        <f t="shared" si="2"/>
        <v>0.03420138888888889</v>
      </c>
      <c r="P10" s="15">
        <f t="shared" si="3"/>
        <v>0.0034201388888888892</v>
      </c>
    </row>
    <row r="11" spans="1:16" ht="12.75">
      <c r="A11" s="21">
        <v>127</v>
      </c>
      <c r="B11" s="21" t="s">
        <v>28</v>
      </c>
      <c r="C11" s="21" t="s">
        <v>24</v>
      </c>
      <c r="D11" s="21">
        <v>1973</v>
      </c>
      <c r="E11" s="8">
        <f t="shared" si="0"/>
        <v>0.03422453703703704</v>
      </c>
      <c r="F11" s="5">
        <f t="shared" si="1"/>
        <v>10</v>
      </c>
      <c r="G11" s="31">
        <v>0.03422453703703704</v>
      </c>
      <c r="H11" s="17"/>
      <c r="I11" s="17"/>
      <c r="J11" s="17"/>
      <c r="K11" s="17"/>
      <c r="L11" s="17"/>
      <c r="M11" s="17"/>
      <c r="N11" s="17"/>
      <c r="O11" s="15">
        <f t="shared" si="2"/>
        <v>0.03422453703703704</v>
      </c>
      <c r="P11" s="15">
        <f t="shared" si="3"/>
        <v>0.003422453703703704</v>
      </c>
    </row>
    <row r="12" spans="1:16" ht="12.75">
      <c r="A12" s="23">
        <v>145</v>
      </c>
      <c r="B12" s="28" t="s">
        <v>43</v>
      </c>
      <c r="C12" s="23" t="s">
        <v>61</v>
      </c>
      <c r="D12" s="23">
        <v>1975</v>
      </c>
      <c r="E12" s="8">
        <f t="shared" si="0"/>
        <v>0.03467592592592592</v>
      </c>
      <c r="F12" s="5">
        <f t="shared" si="1"/>
        <v>10</v>
      </c>
      <c r="G12" s="32">
        <v>0.03467592592592592</v>
      </c>
      <c r="H12" s="17"/>
      <c r="I12" s="17"/>
      <c r="J12" s="17"/>
      <c r="K12" s="17"/>
      <c r="L12" s="17"/>
      <c r="M12" s="17"/>
      <c r="N12" s="17"/>
      <c r="O12" s="15">
        <f t="shared" si="2"/>
        <v>0.03467592592592592</v>
      </c>
      <c r="P12" s="15">
        <f t="shared" si="3"/>
        <v>0.0034675925925925924</v>
      </c>
    </row>
    <row r="13" spans="1:16" ht="12.75">
      <c r="A13" s="23">
        <v>136</v>
      </c>
      <c r="B13" s="23" t="s">
        <v>35</v>
      </c>
      <c r="C13" s="23" t="s">
        <v>58</v>
      </c>
      <c r="D13" s="23">
        <v>1969</v>
      </c>
      <c r="E13" s="8">
        <f t="shared" si="0"/>
        <v>0.03502314814814815</v>
      </c>
      <c r="F13" s="5">
        <f t="shared" si="1"/>
        <v>10</v>
      </c>
      <c r="G13" s="31">
        <v>0.03502314814814815</v>
      </c>
      <c r="H13" s="17"/>
      <c r="I13" s="17"/>
      <c r="J13" s="17"/>
      <c r="K13" s="17"/>
      <c r="L13" s="17"/>
      <c r="M13" s="17"/>
      <c r="N13" s="17"/>
      <c r="O13" s="15">
        <f t="shared" si="2"/>
        <v>0.03502314814814815</v>
      </c>
      <c r="P13" s="15">
        <f t="shared" si="3"/>
        <v>0.003502314814814815</v>
      </c>
    </row>
    <row r="14" spans="1:16" ht="12.75">
      <c r="A14" s="21">
        <v>135</v>
      </c>
      <c r="B14" s="21" t="s">
        <v>34</v>
      </c>
      <c r="C14" s="21" t="s">
        <v>57</v>
      </c>
      <c r="D14" s="21">
        <v>1973</v>
      </c>
      <c r="E14" s="8">
        <f t="shared" si="0"/>
        <v>0.03553240740740741</v>
      </c>
      <c r="F14" s="5">
        <f t="shared" si="1"/>
        <v>10</v>
      </c>
      <c r="G14" s="32">
        <v>0.03553240740740741</v>
      </c>
      <c r="H14" s="17"/>
      <c r="I14" s="17"/>
      <c r="J14" s="17"/>
      <c r="K14" s="17"/>
      <c r="L14" s="17"/>
      <c r="M14" s="17"/>
      <c r="N14" s="17"/>
      <c r="O14" s="15">
        <f t="shared" si="2"/>
        <v>0.03553240740740741</v>
      </c>
      <c r="P14" s="15">
        <f t="shared" si="3"/>
        <v>0.003553240740740741</v>
      </c>
    </row>
    <row r="15" spans="1:16" ht="12.75">
      <c r="A15" s="29">
        <v>131</v>
      </c>
      <c r="B15" s="34" t="s">
        <v>30</v>
      </c>
      <c r="C15" s="22" t="s">
        <v>54</v>
      </c>
      <c r="D15" s="29">
        <v>1966</v>
      </c>
      <c r="E15" s="8">
        <f t="shared" si="0"/>
        <v>0.03554398148148148</v>
      </c>
      <c r="F15" s="5">
        <f t="shared" si="1"/>
        <v>10</v>
      </c>
      <c r="G15" s="31">
        <v>0.03554398148148148</v>
      </c>
      <c r="H15" s="17"/>
      <c r="I15" s="17"/>
      <c r="J15" s="17"/>
      <c r="K15" s="17"/>
      <c r="L15" s="17"/>
      <c r="M15" s="17"/>
      <c r="N15" s="17"/>
      <c r="O15" s="15">
        <f t="shared" si="2"/>
        <v>0.03554398148148148</v>
      </c>
      <c r="P15" s="15">
        <f t="shared" si="3"/>
        <v>0.003554398148148148</v>
      </c>
    </row>
    <row r="16" spans="1:16" ht="12.75">
      <c r="A16" s="23">
        <v>143</v>
      </c>
      <c r="B16" s="24" t="s">
        <v>41</v>
      </c>
      <c r="C16" s="24" t="s">
        <v>54</v>
      </c>
      <c r="D16" s="23">
        <v>1964</v>
      </c>
      <c r="E16" s="8">
        <f t="shared" si="0"/>
        <v>0.03561342592592592</v>
      </c>
      <c r="F16" s="5">
        <f t="shared" si="1"/>
        <v>10</v>
      </c>
      <c r="G16" s="32">
        <v>0.03561342592592592</v>
      </c>
      <c r="H16" s="17"/>
      <c r="I16" s="17"/>
      <c r="J16" s="17"/>
      <c r="K16" s="17"/>
      <c r="L16" s="17"/>
      <c r="M16" s="17"/>
      <c r="N16" s="17"/>
      <c r="O16" s="15">
        <f t="shared" si="2"/>
        <v>0.03561342592592592</v>
      </c>
      <c r="P16" s="15">
        <f t="shared" si="3"/>
        <v>0.0035613425925925925</v>
      </c>
    </row>
    <row r="17" spans="1:16" ht="12.75">
      <c r="A17" s="23">
        <v>146</v>
      </c>
      <c r="B17" s="23" t="s">
        <v>44</v>
      </c>
      <c r="C17" s="23" t="s">
        <v>62</v>
      </c>
      <c r="D17" s="23">
        <v>1977</v>
      </c>
      <c r="E17" s="8">
        <f t="shared" si="0"/>
        <v>0.03701388888888889</v>
      </c>
      <c r="F17" s="5">
        <f t="shared" si="1"/>
        <v>10</v>
      </c>
      <c r="G17" s="31">
        <v>0.03701388888888889</v>
      </c>
      <c r="H17" s="17"/>
      <c r="I17" s="17"/>
      <c r="J17" s="17"/>
      <c r="K17" s="17"/>
      <c r="L17" s="17"/>
      <c r="M17" s="17"/>
      <c r="N17" s="17"/>
      <c r="O17" s="15">
        <f t="shared" si="2"/>
        <v>0.03701388888888889</v>
      </c>
      <c r="P17" s="15">
        <f t="shared" si="3"/>
        <v>0.0037013888888888886</v>
      </c>
    </row>
    <row r="18" spans="1:16" ht="12.75">
      <c r="A18" s="23">
        <v>128</v>
      </c>
      <c r="B18" s="23" t="s">
        <v>22</v>
      </c>
      <c r="C18" s="23" t="s">
        <v>24</v>
      </c>
      <c r="D18" s="23">
        <v>1953</v>
      </c>
      <c r="E18" s="8">
        <f t="shared" si="0"/>
        <v>0.037141203703703704</v>
      </c>
      <c r="F18" s="5">
        <f t="shared" si="1"/>
        <v>10</v>
      </c>
      <c r="G18" s="32">
        <v>0.037141203703703704</v>
      </c>
      <c r="H18" s="17"/>
      <c r="I18" s="17"/>
      <c r="J18" s="17"/>
      <c r="K18" s="17"/>
      <c r="L18" s="17"/>
      <c r="M18" s="17"/>
      <c r="N18" s="17"/>
      <c r="O18" s="15">
        <f t="shared" si="2"/>
        <v>0.037141203703703704</v>
      </c>
      <c r="P18" s="15">
        <f t="shared" si="3"/>
        <v>0.0037141203703703702</v>
      </c>
    </row>
    <row r="19" spans="1:16" ht="12.75">
      <c r="A19" s="21">
        <v>124</v>
      </c>
      <c r="B19" s="21" t="s">
        <v>23</v>
      </c>
      <c r="C19" s="21" t="s">
        <v>24</v>
      </c>
      <c r="D19" s="21">
        <v>1963</v>
      </c>
      <c r="E19" s="8">
        <f t="shared" si="0"/>
        <v>0.03923611111111111</v>
      </c>
      <c r="F19" s="5">
        <f t="shared" si="1"/>
        <v>10</v>
      </c>
      <c r="G19" s="31">
        <v>0.03923611111111111</v>
      </c>
      <c r="H19" s="17"/>
      <c r="I19" s="17"/>
      <c r="J19" s="17"/>
      <c r="K19" s="17"/>
      <c r="L19" s="17"/>
      <c r="M19" s="17"/>
      <c r="N19" s="17"/>
      <c r="O19" s="15">
        <f t="shared" si="2"/>
        <v>0.03923611111111111</v>
      </c>
      <c r="P19" s="15">
        <f t="shared" si="3"/>
        <v>0.003923611111111111</v>
      </c>
    </row>
    <row r="20" spans="1:16" ht="12.75">
      <c r="A20" s="21">
        <v>126</v>
      </c>
      <c r="B20" s="21" t="s">
        <v>27</v>
      </c>
      <c r="C20" s="21" t="s">
        <v>52</v>
      </c>
      <c r="D20" s="21">
        <v>1950</v>
      </c>
      <c r="E20" s="8">
        <f t="shared" si="0"/>
        <v>0.03961805555555555</v>
      </c>
      <c r="F20" s="5">
        <f t="shared" si="1"/>
        <v>10</v>
      </c>
      <c r="G20" s="32">
        <v>0.03961805555555555</v>
      </c>
      <c r="H20" s="17"/>
      <c r="I20" s="17"/>
      <c r="J20" s="17"/>
      <c r="K20" s="17"/>
      <c r="L20" s="17"/>
      <c r="M20" s="17"/>
      <c r="N20" s="17"/>
      <c r="O20" s="15">
        <f t="shared" si="2"/>
        <v>0.03961805555555555</v>
      </c>
      <c r="P20" s="15">
        <f t="shared" si="3"/>
        <v>0.003961805555555555</v>
      </c>
    </row>
    <row r="21" spans="1:16" ht="12.75">
      <c r="A21" s="23">
        <v>134</v>
      </c>
      <c r="B21" s="23" t="s">
        <v>33</v>
      </c>
      <c r="C21" s="23" t="s">
        <v>56</v>
      </c>
      <c r="D21" s="23">
        <v>1976</v>
      </c>
      <c r="E21" s="8">
        <f t="shared" si="0"/>
        <v>0.040046296296296295</v>
      </c>
      <c r="F21" s="5">
        <f t="shared" si="1"/>
        <v>10</v>
      </c>
      <c r="G21" s="31">
        <v>0.040046296296296295</v>
      </c>
      <c r="H21" s="17"/>
      <c r="I21" s="17"/>
      <c r="J21" s="17"/>
      <c r="K21" s="17"/>
      <c r="L21" s="17"/>
      <c r="M21" s="17"/>
      <c r="N21" s="17"/>
      <c r="O21" s="15">
        <f t="shared" si="2"/>
        <v>0.040046296296296295</v>
      </c>
      <c r="P21" s="15">
        <f t="shared" si="3"/>
        <v>0.00400462962962963</v>
      </c>
    </row>
    <row r="22" spans="1:16" ht="12.75">
      <c r="A22" s="21">
        <v>141</v>
      </c>
      <c r="B22" s="26" t="s">
        <v>39</v>
      </c>
      <c r="C22" s="26" t="s">
        <v>56</v>
      </c>
      <c r="D22" s="21">
        <v>1981</v>
      </c>
      <c r="E22" s="8">
        <f t="shared" si="0"/>
        <v>0.040046296296296295</v>
      </c>
      <c r="F22" s="5">
        <f t="shared" si="1"/>
        <v>10</v>
      </c>
      <c r="G22" s="32">
        <v>0.040046296296296295</v>
      </c>
      <c r="H22" s="17"/>
      <c r="I22" s="17"/>
      <c r="J22" s="17"/>
      <c r="K22" s="17"/>
      <c r="L22" s="17"/>
      <c r="M22" s="17"/>
      <c r="N22" s="17"/>
      <c r="O22" s="15">
        <f t="shared" si="2"/>
        <v>0.040046296296296295</v>
      </c>
      <c r="P22" s="15">
        <f t="shared" si="3"/>
        <v>0.00400462962962963</v>
      </c>
    </row>
    <row r="23" spans="1:16" ht="12.75">
      <c r="A23" s="21">
        <v>133</v>
      </c>
      <c r="B23" s="21" t="s">
        <v>32</v>
      </c>
      <c r="C23" s="21" t="s">
        <v>56</v>
      </c>
      <c r="D23" s="21">
        <v>1985</v>
      </c>
      <c r="E23" s="8">
        <f t="shared" si="0"/>
        <v>0.04005787037037037</v>
      </c>
      <c r="F23" s="5">
        <f t="shared" si="1"/>
        <v>10</v>
      </c>
      <c r="G23" s="32">
        <v>0.04005787037037037</v>
      </c>
      <c r="H23" s="17"/>
      <c r="I23" s="17"/>
      <c r="J23" s="17"/>
      <c r="K23" s="17"/>
      <c r="L23" s="17"/>
      <c r="M23" s="17"/>
      <c r="N23" s="17"/>
      <c r="O23" s="15">
        <f t="shared" si="2"/>
        <v>0.04005787037037037</v>
      </c>
      <c r="P23" s="15">
        <f t="shared" si="3"/>
        <v>0.004005787037037037</v>
      </c>
    </row>
    <row r="24" spans="1:16" ht="12.75">
      <c r="A24" s="23">
        <v>148</v>
      </c>
      <c r="B24" s="23" t="s">
        <v>46</v>
      </c>
      <c r="C24" s="23" t="s">
        <v>63</v>
      </c>
      <c r="D24" s="23">
        <v>1978</v>
      </c>
      <c r="E24" s="8">
        <f t="shared" si="0"/>
        <v>0.04005787037037037</v>
      </c>
      <c r="F24" s="5">
        <f t="shared" si="1"/>
        <v>10</v>
      </c>
      <c r="G24" s="31">
        <v>0.04005787037037037</v>
      </c>
      <c r="H24" s="17"/>
      <c r="I24" s="17"/>
      <c r="J24" s="17"/>
      <c r="K24" s="17"/>
      <c r="L24" s="17"/>
      <c r="M24" s="17"/>
      <c r="N24" s="17"/>
      <c r="O24" s="15">
        <f t="shared" si="2"/>
        <v>0.04005787037037037</v>
      </c>
      <c r="P24" s="15">
        <f t="shared" si="3"/>
        <v>0.004005787037037037</v>
      </c>
    </row>
    <row r="25" spans="1:16" ht="12.75">
      <c r="A25" s="21">
        <v>9129</v>
      </c>
      <c r="B25" s="21" t="s">
        <v>29</v>
      </c>
      <c r="C25" s="21" t="s">
        <v>53</v>
      </c>
      <c r="D25" s="21">
        <v>1966</v>
      </c>
      <c r="E25" s="8" t="s">
        <v>25</v>
      </c>
      <c r="F25" s="5" t="str">
        <f t="shared" si="1"/>
        <v> </v>
      </c>
      <c r="G25" s="17"/>
      <c r="H25" s="17"/>
      <c r="I25" s="17"/>
      <c r="J25" s="17"/>
      <c r="K25" s="17"/>
      <c r="L25" s="17"/>
      <c r="M25" s="17"/>
      <c r="N25" s="17"/>
      <c r="O25" s="15" t="str">
        <f t="shared" si="2"/>
        <v> </v>
      </c>
      <c r="P25" s="15" t="str">
        <f t="shared" si="3"/>
        <v> </v>
      </c>
    </row>
    <row r="26" spans="1:16" ht="12.75">
      <c r="A26" s="21">
        <v>9130</v>
      </c>
      <c r="B26" s="21" t="s">
        <v>18</v>
      </c>
      <c r="C26" s="21" t="s">
        <v>24</v>
      </c>
      <c r="D26" s="21">
        <v>1965</v>
      </c>
      <c r="E26" s="8" t="s">
        <v>25</v>
      </c>
      <c r="F26" s="5" t="str">
        <f t="shared" si="1"/>
        <v> </v>
      </c>
      <c r="G26" s="17"/>
      <c r="H26" s="17"/>
      <c r="I26" s="17"/>
      <c r="J26" s="16"/>
      <c r="K26" s="17"/>
      <c r="L26" s="17"/>
      <c r="M26" s="17"/>
      <c r="N26" s="17"/>
      <c r="O26" s="15" t="str">
        <f t="shared" si="2"/>
        <v> </v>
      </c>
      <c r="P26" s="15" t="str">
        <f t="shared" si="3"/>
        <v> </v>
      </c>
    </row>
    <row r="27" spans="1:16" ht="12.75">
      <c r="A27" s="23">
        <v>9138</v>
      </c>
      <c r="B27" s="24" t="s">
        <v>20</v>
      </c>
      <c r="C27" s="24" t="s">
        <v>24</v>
      </c>
      <c r="D27" s="23">
        <v>1963</v>
      </c>
      <c r="E27" s="8" t="s">
        <v>25</v>
      </c>
      <c r="F27" s="5" t="str">
        <f t="shared" si="1"/>
        <v> </v>
      </c>
      <c r="G27" s="17"/>
      <c r="H27" s="17"/>
      <c r="I27" s="17"/>
      <c r="J27" s="17"/>
      <c r="K27" s="16"/>
      <c r="L27" s="16"/>
      <c r="M27" s="16"/>
      <c r="N27" s="17"/>
      <c r="O27" s="15" t="str">
        <f t="shared" si="2"/>
        <v> </v>
      </c>
      <c r="P27" s="15" t="str">
        <f t="shared" si="3"/>
        <v> </v>
      </c>
    </row>
    <row r="28" spans="1:16" ht="12.75">
      <c r="A28" s="21">
        <v>9139</v>
      </c>
      <c r="B28" s="21" t="s">
        <v>37</v>
      </c>
      <c r="C28" s="21" t="s">
        <v>59</v>
      </c>
      <c r="D28" s="21">
        <v>1954</v>
      </c>
      <c r="E28" s="8" t="s">
        <v>25</v>
      </c>
      <c r="F28" s="5" t="str">
        <f t="shared" si="1"/>
        <v> </v>
      </c>
      <c r="G28" s="17"/>
      <c r="H28" s="17"/>
      <c r="I28" s="17"/>
      <c r="J28" s="17"/>
      <c r="K28" s="17"/>
      <c r="L28" s="17"/>
      <c r="M28" s="17"/>
      <c r="N28" s="17"/>
      <c r="O28" s="15" t="str">
        <f t="shared" si="2"/>
        <v> </v>
      </c>
      <c r="P28" s="15" t="str">
        <f t="shared" si="3"/>
        <v> </v>
      </c>
    </row>
    <row r="29" spans="1:16" ht="12.75">
      <c r="A29" s="21">
        <v>9140</v>
      </c>
      <c r="B29" s="25" t="s">
        <v>38</v>
      </c>
      <c r="C29" s="25" t="s">
        <v>60</v>
      </c>
      <c r="D29" s="21">
        <v>1965</v>
      </c>
      <c r="E29" s="8" t="s">
        <v>25</v>
      </c>
      <c r="F29" s="5" t="str">
        <f t="shared" si="1"/>
        <v> </v>
      </c>
      <c r="G29" s="17"/>
      <c r="H29" s="17"/>
      <c r="I29" s="16"/>
      <c r="J29" s="16"/>
      <c r="K29" s="16"/>
      <c r="L29" s="18"/>
      <c r="M29" s="18"/>
      <c r="N29" s="17"/>
      <c r="O29" s="15" t="str">
        <f t="shared" si="2"/>
        <v> </v>
      </c>
      <c r="P29" s="15" t="str">
        <f t="shared" si="3"/>
        <v> </v>
      </c>
    </row>
    <row r="30" spans="1:16" ht="12.75">
      <c r="A30" s="23">
        <v>9147</v>
      </c>
      <c r="B30" s="23" t="s">
        <v>45</v>
      </c>
      <c r="C30" s="23" t="s">
        <v>63</v>
      </c>
      <c r="D30" s="23">
        <v>1969</v>
      </c>
      <c r="E30" s="8" t="s">
        <v>25</v>
      </c>
      <c r="F30" s="5" t="str">
        <f t="shared" si="1"/>
        <v> </v>
      </c>
      <c r="G30" s="19"/>
      <c r="H30" s="20"/>
      <c r="I30" s="19"/>
      <c r="J30" s="19"/>
      <c r="K30" s="19"/>
      <c r="L30" s="19"/>
      <c r="M30" s="19"/>
      <c r="N30" s="19"/>
      <c r="O30" s="15" t="str">
        <f t="shared" si="2"/>
        <v> </v>
      </c>
      <c r="P30" s="15" t="str">
        <f t="shared" si="3"/>
        <v> </v>
      </c>
    </row>
    <row r="31" spans="1:16" ht="12.75">
      <c r="A31" s="21">
        <v>9149</v>
      </c>
      <c r="B31" s="26" t="s">
        <v>47</v>
      </c>
      <c r="C31" s="21" t="s">
        <v>63</v>
      </c>
      <c r="D31" s="21">
        <v>1967</v>
      </c>
      <c r="E31" s="8" t="s">
        <v>25</v>
      </c>
      <c r="F31" s="5" t="str">
        <f t="shared" si="1"/>
        <v> </v>
      </c>
      <c r="G31" s="11"/>
      <c r="H31" s="12"/>
      <c r="I31" s="11"/>
      <c r="J31" s="11"/>
      <c r="K31" s="11"/>
      <c r="L31" s="11"/>
      <c r="M31" s="11"/>
      <c r="N31" s="11"/>
      <c r="O31" s="15" t="str">
        <f t="shared" si="2"/>
        <v> </v>
      </c>
      <c r="P31" s="15" t="str">
        <f t="shared" si="3"/>
        <v> </v>
      </c>
    </row>
    <row r="32" spans="1:16" ht="12.75">
      <c r="A32" s="23">
        <v>9150</v>
      </c>
      <c r="B32" s="24" t="s">
        <v>48</v>
      </c>
      <c r="C32" s="24" t="s">
        <v>64</v>
      </c>
      <c r="D32" s="23">
        <v>1975</v>
      </c>
      <c r="E32" s="8" t="s">
        <v>25</v>
      </c>
      <c r="F32" s="5" t="str">
        <f t="shared" si="1"/>
        <v> </v>
      </c>
      <c r="G32" s="11"/>
      <c r="H32" s="12"/>
      <c r="I32" s="11"/>
      <c r="J32" s="11"/>
      <c r="K32" s="11"/>
      <c r="L32" s="11"/>
      <c r="M32" s="11"/>
      <c r="N32" s="11"/>
      <c r="O32" s="15" t="str">
        <f t="shared" si="2"/>
        <v> </v>
      </c>
      <c r="P32" s="15" t="str">
        <f t="shared" si="3"/>
        <v> </v>
      </c>
    </row>
    <row r="33" spans="1:16" ht="12.75">
      <c r="A33" s="10" t="s">
        <v>13</v>
      </c>
      <c r="B33" s="3"/>
      <c r="C33" s="3"/>
      <c r="D33" s="6"/>
      <c r="E33" s="9">
        <f>IF(MIN(E3:E25)&gt;0,MIN(E3:E25)," ")</f>
        <v>0.02508101851851852</v>
      </c>
      <c r="F33" s="3"/>
      <c r="G33" s="4">
        <f aca="true" t="shared" si="4" ref="G33:P33">IF(MIN(G3:G32)&gt;0,MIN(G3:G32)," ")</f>
        <v>0.02508101851851852</v>
      </c>
      <c r="H33" s="4" t="str">
        <f t="shared" si="4"/>
        <v> </v>
      </c>
      <c r="I33" s="4" t="str">
        <f t="shared" si="4"/>
        <v> </v>
      </c>
      <c r="J33" s="4" t="str">
        <f t="shared" si="4"/>
        <v> </v>
      </c>
      <c r="K33" s="4" t="str">
        <f t="shared" si="4"/>
        <v> </v>
      </c>
      <c r="L33" s="4" t="str">
        <f t="shared" si="4"/>
        <v> </v>
      </c>
      <c r="M33" s="4" t="str">
        <f t="shared" si="4"/>
        <v> </v>
      </c>
      <c r="N33" s="4" t="str">
        <f t="shared" si="4"/>
        <v> </v>
      </c>
      <c r="O33" s="4">
        <f t="shared" si="4"/>
        <v>0.02508101851851852</v>
      </c>
      <c r="P33" s="4">
        <f t="shared" si="4"/>
        <v>0.002508101851851852</v>
      </c>
    </row>
    <row r="34" spans="1:16" ht="12.75">
      <c r="A34" s="10" t="s">
        <v>14</v>
      </c>
      <c r="B34" s="3"/>
      <c r="C34" s="3"/>
      <c r="D34" s="6"/>
      <c r="E34" s="9">
        <f>IF(SUM(E3:E32)&gt;0,AVERAGE(E3:E32)," ")</f>
        <v>0.03496001683501684</v>
      </c>
      <c r="F34" s="3"/>
      <c r="G34" s="4">
        <f aca="true" t="shared" si="5" ref="G34:P34">IF(SUM(G3:G32)&gt;0,AVERAGE(G3:G32)," ")</f>
        <v>0.03496001683501684</v>
      </c>
      <c r="H34" s="4" t="str">
        <f t="shared" si="5"/>
        <v> </v>
      </c>
      <c r="I34" s="4" t="str">
        <f t="shared" si="5"/>
        <v> </v>
      </c>
      <c r="J34" s="4" t="str">
        <f t="shared" si="5"/>
        <v> </v>
      </c>
      <c r="K34" s="4" t="str">
        <f t="shared" si="5"/>
        <v> </v>
      </c>
      <c r="L34" s="4" t="str">
        <f t="shared" si="5"/>
        <v> </v>
      </c>
      <c r="M34" s="4" t="str">
        <f t="shared" si="5"/>
        <v> </v>
      </c>
      <c r="N34" s="4" t="str">
        <f t="shared" si="5"/>
        <v> </v>
      </c>
      <c r="O34" s="4">
        <f t="shared" si="5"/>
        <v>0.03496001683501684</v>
      </c>
      <c r="P34" s="4">
        <f t="shared" si="5"/>
        <v>0.003496001683501684</v>
      </c>
    </row>
  </sheetData>
  <sheetProtection selectLockedCells="1" sort="0"/>
  <mergeCells count="1">
    <mergeCell ref="A1:P1"/>
  </mergeCells>
  <conditionalFormatting sqref="P3:P32 G3:N32">
    <cfRule type="cellIs" priority="5" dxfId="0" operator="equal" stopIfTrue="1">
      <formula>G$33</formula>
    </cfRule>
  </conditionalFormatting>
  <conditionalFormatting sqref="O3:O32">
    <cfRule type="cellIs" priority="6" dxfId="0" operator="equal" stopIfTrue="1">
      <formula>O$33</formula>
    </cfRule>
  </conditionalFormatting>
  <conditionalFormatting sqref="P28 G28:N28">
    <cfRule type="cellIs" priority="2" dxfId="0" operator="equal" stopIfTrue="1">
      <formula>G$33</formula>
    </cfRule>
  </conditionalFormatting>
  <conditionalFormatting sqref="O28">
    <cfRule type="cellIs" priority="1" dxfId="0" operator="equal" stopIfTrue="1">
      <formula>O$33</formula>
    </cfRule>
  </conditionalFormatting>
  <printOptions/>
  <pageMargins left="0.03" right="0.01" top="0.1" bottom="0.12" header="0.1" footer="0.0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Richard</dc:creator>
  <cp:keywords/>
  <dc:description/>
  <cp:lastModifiedBy>kondis</cp:lastModifiedBy>
  <cp:lastPrinted>2009-11-04T18:23:18Z</cp:lastPrinted>
  <dcterms:created xsi:type="dcterms:W3CDTF">1996-10-14T23:33:28Z</dcterms:created>
  <dcterms:modified xsi:type="dcterms:W3CDTF">2012-11-03T12:37:06Z</dcterms:modified>
  <cp:category/>
  <cp:version/>
  <cp:contentType/>
  <cp:contentStatus/>
</cp:coreProperties>
</file>